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ECON_DIR\Desktop\"/>
    </mc:Choice>
  </mc:AlternateContent>
  <xr:revisionPtr revIDLastSave="0" documentId="13_ncr:1_{21CE64B5-DD6C-4526-A020-DE6043AC38A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ENTRALIZATOR PUNCTAJE" sheetId="2" r:id="rId1"/>
    <sheet name="ANEXA 1 (dbl_click)" sheetId="3" r:id="rId2"/>
    <sheet name="FORMULAR ANEXA 2" sheetId="1" r:id="rId3"/>
  </sheets>
  <definedNames>
    <definedName name="_xlnm.Print_Titles" localSheetId="0">'CENTRALIZATOR PUNCTAJE'!$5:$7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F8" i="2" l="1"/>
  <c r="C47" i="1"/>
  <c r="B47" i="1"/>
  <c r="C36" i="1"/>
  <c r="B36" i="1"/>
  <c r="C21" i="1"/>
  <c r="B21" i="1"/>
  <c r="C9" i="1"/>
  <c r="B9" i="1"/>
  <c r="AJ8" i="2"/>
  <c r="Z8" i="2"/>
  <c r="O8" i="2"/>
  <c r="AK8" i="2" l="1"/>
  <c r="P8" i="2"/>
  <c r="AA8" i="2"/>
  <c r="AL8" i="2" l="1"/>
  <c r="AM8" i="2" s="1"/>
  <c r="AN8" i="2" l="1"/>
  <c r="AO8" i="2" l="1"/>
</calcChain>
</file>

<file path=xl/sharedStrings.xml><?xml version="1.0" encoding="utf-8"?>
<sst xmlns="http://schemas.openxmlformats.org/spreadsheetml/2006/main" count="116" uniqueCount="74">
  <si>
    <t xml:space="preserve">                                                                                                                                                                                           Anexa 2</t>
  </si>
  <si>
    <t xml:space="preserve">Apreciere sintetica asupra activitatii desfasurate in ultimii 3 ani </t>
  </si>
  <si>
    <t>SECTIUNEA 1</t>
  </si>
  <si>
    <t>Punctaj declarat</t>
  </si>
  <si>
    <t>Punctaj acordat</t>
  </si>
  <si>
    <t>Realizari raportate in Sistemul Integrat de Evaluare a Activitatilor Didactice, Cercetare si Management (SIMAC)</t>
  </si>
  <si>
    <t>TOTAL SECŢIUNEA 1</t>
  </si>
  <si>
    <t>La aceasta sectiune este obligatoriu un minim cumulat pe cei 3 ani de puncte dupa cum urmeaza: profesor: 36 puncte; conferentiar: 21 puncte; sef lucrari: 15 puncte; asistent: 4,5 puncte.</t>
  </si>
  <si>
    <t>SECTIUNEA 2</t>
  </si>
  <si>
    <t>Alte realizari in planul activitatii didactice (care nu sunt incluse in sistemul integrat de evaluare SIMAC)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</si>
  <si>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</si>
  <si>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</si>
  <si>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</si>
  <si>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</si>
  <si>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</si>
  <si>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</si>
  <si>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</si>
  <si>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</si>
  <si>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TOTAL SECŢIUNEA 2</t>
  </si>
  <si>
    <t>Obligatoriu minim 40 de puncte cumulat pentru toti cei 3 ani de raportare</t>
  </si>
  <si>
    <t>SECTIUNEA 3</t>
  </si>
  <si>
    <t xml:space="preserve">Activităţi manageriale şi administrative în sprijinul procesului didactic, de cercetare-dezvoltare, etc. </t>
  </si>
  <si>
    <t>a) Funcţii executive de conducere (punctajul se acorda pentru ultimii 3 ani):</t>
  </si>
  <si>
    <t xml:space="preserve">     1)   Rector</t>
  </si>
  <si>
    <t xml:space="preserve">     2)   Prorector </t>
  </si>
  <si>
    <t xml:space="preserve">     3)   Decan</t>
  </si>
  <si>
    <t xml:space="preserve">     4)   Prodecan</t>
  </si>
  <si>
    <t xml:space="preserve">     5)   Director de departament</t>
  </si>
  <si>
    <t>b) Functii deliberative de conducere:</t>
  </si>
  <si>
    <t xml:space="preserve">     1)   Presedinte al senatului</t>
  </si>
  <si>
    <t xml:space="preserve">     2)   Vicepreşedinte al senatului</t>
  </si>
  <si>
    <t xml:space="preserve">     3)   Cancelar al senatului</t>
  </si>
  <si>
    <t xml:space="preserve">     4)  Alte functii de conducere asociate activitatilor desfasurate in interiorul institutiei.</t>
  </si>
  <si>
    <t>TOTAL SECŢIUNEA 3</t>
  </si>
  <si>
    <t>SECTIUNEA 4</t>
  </si>
  <si>
    <t>Activităţi la nivel de departament / facultate care nu sunt incluse in sectiunile anterioare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</si>
  <si>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</si>
  <si>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</si>
  <si>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</si>
  <si>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</si>
  <si>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e) Organizarea zilei absolventilor, ziua portilor deschise a facultatii</t>
  </si>
  <si>
    <t>f) Organizarea concursurilor studentesti locale, nationale si internationale</t>
  </si>
  <si>
    <t>g) Tinuta morala si comportarea academica</t>
  </si>
  <si>
    <t>h) Alte activitati semnificative la nivel de departament/facultate diferite de cele de la punctele (a-h)</t>
  </si>
  <si>
    <t>TOTAL SECŢIUNEA 4</t>
  </si>
  <si>
    <t>OBSERVATII: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</si>
  <si>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</si>
  <si>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b) Punctajul de la sectiunea 3 este acordat de catre directorul de  departament din care provine candidatul , calculat pe durata ultimilor 3 ani pentru toate functiile detinute.</t>
  </si>
  <si>
    <r>
      <t xml:space="preserve">c) Punctajul de la secțiunea 4 este </t>
    </r>
    <r>
      <rPr>
        <u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</si>
  <si>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Punctajul acordat trebuie sa fie intre 0 si punctajul maxim, nuantat in strict acord cu performantele realizate in cei 3 ani de raportare.</t>
  </si>
  <si>
    <t xml:space="preserve">                       DECAN                                                                                                       DIRECTOR DEPARTAMENT</t>
  </si>
  <si>
    <t>Clasament Secțiunea 1</t>
  </si>
  <si>
    <t>Clasament Secțiunea 2</t>
  </si>
  <si>
    <t xml:space="preserve">SECTIUNEA 3 Activităţi manageriale şi administrative în sprijinul procesului didactic, de cercetare-dezvoltare, etc. </t>
  </si>
  <si>
    <t>Clasament Secțiunea 3</t>
  </si>
  <si>
    <t>Clasament Secțiunea 4</t>
  </si>
  <si>
    <t>MEDIA ARITMETICĂ CLASĂRI CUMULATE</t>
  </si>
  <si>
    <t>Clasament final - departajare în funcție de secțiunea 1</t>
  </si>
  <si>
    <t>Clasament final fără departajare SIMAC</t>
  </si>
  <si>
    <t>punctaj departajare SIMAC (balotaj)</t>
  </si>
  <si>
    <t>DEPARTAMENTUL</t>
  </si>
  <si>
    <t>CENTRALIZATOR</t>
  </si>
  <si>
    <t>Numele și prenumele candidaților</t>
  </si>
  <si>
    <t>FACULTATEA</t>
  </si>
  <si>
    <t>AL PUNCTAJELOR REALIZATE DE CANDIDAȚII LA CONCURSUL PENTRU ACORDAREA GRADAȚIILOR DE MERIT ÎNCEPÂND CU 1 OCTOMBRIE 2020</t>
  </si>
  <si>
    <t>a)  Punctajul total realizat în anul 2019 de raportare in SIMAC:  total echivalent A (1A = 10)</t>
  </si>
  <si>
    <t>b)  Punctajul total realizat în anul 2018 de raportare in SIMAC:  total echivalent A (1A = 10)</t>
  </si>
  <si>
    <t>c)  Punctajul total realizat în anul 2017 de raportare in SIMAC:  total echivalent A (1A = 10)</t>
  </si>
  <si>
    <t>Milchis Tudor</t>
  </si>
  <si>
    <t>f)  Recunoasteri ale performantelor didactice educationale. Stabilit pe baza evaluarii cadrului didactic. ( conform evaluarilor studentilor)</t>
  </si>
  <si>
    <t>a) Discipline noi asimilate, corelate cu standardele naționale introduse în planul de învăţământ.</t>
  </si>
  <si>
    <t>h) Alte activităţi educaţionale semnificative diferite de cele de la punctele (a - g)</t>
  </si>
  <si>
    <t xml:space="preserve">     4)  Alte functii de conducere asociate activitatilor desfasurate in interiorul institutiei. (vicepresedinte B.E. UTCN)</t>
  </si>
  <si>
    <t xml:space="preserve">                       Prof. dr. ing. Manea Daniela                                                                      Conf. dr. ing. Popa 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</si>
</sst>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0"/>
      <color indexed="8"/>
      <name val="Arial Narrow"/>
      <family val="2"/>
    </font>
    <font>
      <sz val="9"/>
      <name val="Arial Narrow"/>
      <family val="2"/>
      <charset val="238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3" tint="-0.249977111117893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 applyProtection="1">
      <protection hidden="1"/>
    </xf>
    <xf numFmtId="0" fontId="8" fillId="0" borderId="0" xfId="0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3" fillId="0" borderId="7" xfId="0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7" xfId="0" applyFont="1" applyBorder="1"/>
    <xf numFmtId="2" fontId="12" fillId="0" borderId="6" xfId="0" applyNumberFormat="1" applyFont="1" applyBorder="1" applyAlignment="1">
      <alignment horizontal="right" vertical="center" wrapText="1"/>
    </xf>
    <xf numFmtId="2" fontId="12" fillId="0" borderId="7" xfId="0" applyNumberFormat="1" applyFont="1" applyBorder="1" applyAlignment="1">
      <alignment horizontal="right" vertical="center" wrapText="1"/>
    </xf>
    <xf numFmtId="0" fontId="12" fillId="0" borderId="8" xfId="0" applyFont="1" applyBorder="1"/>
    <xf numFmtId="0" fontId="5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right" vertical="center" wrapText="1"/>
    </xf>
    <xf numFmtId="0" fontId="12" fillId="0" borderId="0" xfId="0" applyFont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textRotation="90" wrapText="1"/>
      <protection locked="0"/>
    </xf>
    <xf numFmtId="0" fontId="15" fillId="3" borderId="1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 textRotation="90" wrapText="1" readingOrder="2"/>
      <protection locked="0"/>
    </xf>
    <xf numFmtId="0" fontId="20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textRotation="90"/>
      <protection locked="0"/>
    </xf>
    <xf numFmtId="0" fontId="1" fillId="2" borderId="3" xfId="0" applyFont="1" applyFill="1" applyBorder="1" applyAlignment="1" applyProtection="1">
      <alignment horizontal="center" vertical="center" textRotation="90"/>
      <protection locked="0"/>
    </xf>
    <xf numFmtId="0" fontId="1" fillId="2" borderId="4" xfId="0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7" fillId="4" borderId="2" xfId="0" applyFont="1" applyFill="1" applyBorder="1" applyAlignment="1" applyProtection="1">
      <alignment horizontal="center" vertical="center" textRotation="90"/>
      <protection locked="0"/>
    </xf>
    <xf numFmtId="0" fontId="17" fillId="4" borderId="3" xfId="0" applyFont="1" applyFill="1" applyBorder="1" applyAlignment="1" applyProtection="1">
      <alignment horizontal="center" vertical="center" textRotation="90"/>
      <protection locked="0"/>
    </xf>
    <xf numFmtId="0" fontId="17" fillId="4" borderId="4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104775</xdr:colOff>
          <xdr:row>33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10</xdr:col>
          <xdr:colOff>333375</xdr:colOff>
          <xdr:row>100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10</xdr:col>
          <xdr:colOff>333375</xdr:colOff>
          <xdr:row>151</xdr:row>
          <xdr:rowOff>85725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opLeftCell="A4" zoomScaleNormal="100" workbookViewId="0">
      <selection activeCell="F8" sqref="F8"/>
    </sheetView>
  </sheetViews>
  <sheetFormatPr defaultRowHeight="12.75" x14ac:dyDescent="0.2"/>
  <cols>
    <col min="1" max="1" width="26.33203125" style="5" customWidth="1"/>
    <col min="2" max="4" width="7.5" style="5" customWidth="1"/>
    <col min="5" max="6" width="4.6640625" style="5" customWidth="1"/>
    <col min="7" max="10" width="7.6640625" style="5" customWidth="1"/>
    <col min="11" max="11" width="5.5" style="5" customWidth="1"/>
    <col min="12" max="12" width="7.33203125" style="5" customWidth="1"/>
    <col min="13" max="14" width="7" style="5" customWidth="1"/>
    <col min="15" max="16" width="5.1640625" style="5" customWidth="1"/>
    <col min="17" max="27" width="4" style="5" customWidth="1"/>
    <col min="28" max="28" width="4.83203125" style="5" customWidth="1"/>
    <col min="29" max="29" width="5.5" style="5" customWidth="1"/>
    <col min="30" max="33" width="6.83203125" style="5" customWidth="1"/>
    <col min="34" max="34" width="5.1640625" style="5" customWidth="1"/>
    <col min="35" max="35" width="8" style="5" customWidth="1"/>
    <col min="36" max="37" width="5.33203125" style="5" customWidth="1"/>
    <col min="38" max="38" width="6.33203125" style="5" customWidth="1"/>
    <col min="39" max="39" width="5.6640625" style="5" customWidth="1"/>
    <col min="40" max="40" width="5.6640625" style="5" hidden="1" customWidth="1"/>
    <col min="41" max="41" width="5.6640625" style="5" customWidth="1"/>
    <col min="42" max="16384" width="9.33203125" style="5"/>
  </cols>
  <sheetData>
    <row r="1" spans="1:41" ht="23.25" customHeight="1" x14ac:dyDescent="0.25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21" customHeight="1" x14ac:dyDescent="0.25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.75" x14ac:dyDescent="0.2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6.5" thickBot="1" x14ac:dyDescent="0.25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42.75" customHeight="1" thickTop="1" thickBot="1" x14ac:dyDescent="0.25">
      <c r="A5" s="39" t="s">
        <v>62</v>
      </c>
      <c r="B5" s="39" t="s">
        <v>2</v>
      </c>
      <c r="C5" s="39"/>
      <c r="D5" s="39"/>
      <c r="E5" s="39"/>
      <c r="F5" s="39"/>
      <c r="G5" s="40" t="s">
        <v>8</v>
      </c>
      <c r="H5" s="40"/>
      <c r="I5" s="40"/>
      <c r="J5" s="40"/>
      <c r="K5" s="40"/>
      <c r="L5" s="40"/>
      <c r="M5" s="40"/>
      <c r="N5" s="40"/>
      <c r="O5" s="40"/>
      <c r="P5" s="40"/>
      <c r="Q5" s="48" t="s">
        <v>53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50" t="s">
        <v>34</v>
      </c>
      <c r="AC5" s="50"/>
      <c r="AD5" s="50"/>
      <c r="AE5" s="50"/>
      <c r="AF5" s="50"/>
      <c r="AG5" s="50"/>
      <c r="AH5" s="50"/>
      <c r="AI5" s="50"/>
      <c r="AJ5" s="50"/>
      <c r="AK5" s="50"/>
      <c r="AL5" s="41" t="s">
        <v>56</v>
      </c>
      <c r="AM5" s="41" t="s">
        <v>58</v>
      </c>
      <c r="AN5" s="41" t="s">
        <v>59</v>
      </c>
      <c r="AO5" s="45" t="s">
        <v>57</v>
      </c>
    </row>
    <row r="6" spans="1:41" ht="72" customHeight="1" thickTop="1" thickBot="1" x14ac:dyDescent="0.25">
      <c r="A6" s="39"/>
      <c r="B6" s="39" t="s">
        <v>5</v>
      </c>
      <c r="C6" s="39"/>
      <c r="D6" s="39"/>
      <c r="E6" s="39"/>
      <c r="F6" s="39"/>
      <c r="G6" s="39" t="s">
        <v>9</v>
      </c>
      <c r="H6" s="39"/>
      <c r="I6" s="39"/>
      <c r="J6" s="39"/>
      <c r="K6" s="39"/>
      <c r="L6" s="39"/>
      <c r="M6" s="39"/>
      <c r="N6" s="39"/>
      <c r="O6" s="39"/>
      <c r="P6" s="39"/>
      <c r="Q6" s="48" t="s">
        <v>22</v>
      </c>
      <c r="R6" s="48"/>
      <c r="S6" s="48"/>
      <c r="T6" s="48"/>
      <c r="U6" s="48"/>
      <c r="V6" s="48" t="s">
        <v>28</v>
      </c>
      <c r="W6" s="48"/>
      <c r="X6" s="48"/>
      <c r="Y6" s="48"/>
      <c r="Z6" s="49" t="s">
        <v>33</v>
      </c>
      <c r="AA6" s="49" t="s">
        <v>54</v>
      </c>
      <c r="AB6" s="48" t="s">
        <v>35</v>
      </c>
      <c r="AC6" s="48"/>
      <c r="AD6" s="48"/>
      <c r="AE6" s="48"/>
      <c r="AF6" s="48"/>
      <c r="AG6" s="48"/>
      <c r="AH6" s="48"/>
      <c r="AI6" s="48"/>
      <c r="AJ6" s="48"/>
      <c r="AK6" s="48"/>
      <c r="AL6" s="42"/>
      <c r="AM6" s="42"/>
      <c r="AN6" s="42"/>
      <c r="AO6" s="46"/>
    </row>
    <row r="7" spans="1:41" ht="283.5" customHeight="1" thickTop="1" thickBot="1" x14ac:dyDescent="0.25">
      <c r="A7" s="39"/>
      <c r="B7" s="37" t="s">
        <v>65</v>
      </c>
      <c r="C7" s="34" t="s">
        <v>66</v>
      </c>
      <c r="D7" s="34" t="s">
        <v>67</v>
      </c>
      <c r="E7" s="35" t="s">
        <v>6</v>
      </c>
      <c r="F7" s="35" t="s">
        <v>51</v>
      </c>
      <c r="G7" s="34" t="s">
        <v>10</v>
      </c>
      <c r="H7" s="34" t="s">
        <v>11</v>
      </c>
      <c r="I7" s="34" t="s">
        <v>12</v>
      </c>
      <c r="J7" s="34" t="s">
        <v>13</v>
      </c>
      <c r="K7" s="34" t="s">
        <v>14</v>
      </c>
      <c r="L7" s="34" t="s">
        <v>15</v>
      </c>
      <c r="M7" s="34" t="s">
        <v>16</v>
      </c>
      <c r="N7" s="34" t="s">
        <v>17</v>
      </c>
      <c r="O7" s="35" t="s">
        <v>18</v>
      </c>
      <c r="P7" s="35" t="s">
        <v>52</v>
      </c>
      <c r="Q7" s="34" t="s">
        <v>23</v>
      </c>
      <c r="R7" s="34" t="s">
        <v>24</v>
      </c>
      <c r="S7" s="34" t="s">
        <v>25</v>
      </c>
      <c r="T7" s="34" t="s">
        <v>26</v>
      </c>
      <c r="U7" s="34" t="s">
        <v>27</v>
      </c>
      <c r="V7" s="34" t="s">
        <v>29</v>
      </c>
      <c r="W7" s="34" t="s">
        <v>30</v>
      </c>
      <c r="X7" s="34" t="s">
        <v>31</v>
      </c>
      <c r="Y7" s="34" t="s">
        <v>32</v>
      </c>
      <c r="Z7" s="49"/>
      <c r="AA7" s="49"/>
      <c r="AB7" s="36" t="s">
        <v>36</v>
      </c>
      <c r="AC7" s="36" t="s">
        <v>37</v>
      </c>
      <c r="AD7" s="36" t="s">
        <v>38</v>
      </c>
      <c r="AE7" s="36" t="s">
        <v>39</v>
      </c>
      <c r="AF7" s="36" t="s">
        <v>40</v>
      </c>
      <c r="AG7" s="36" t="s">
        <v>41</v>
      </c>
      <c r="AH7" s="36" t="s">
        <v>42</v>
      </c>
      <c r="AI7" s="36" t="s">
        <v>43</v>
      </c>
      <c r="AJ7" s="35" t="s">
        <v>44</v>
      </c>
      <c r="AK7" s="35" t="s">
        <v>55</v>
      </c>
      <c r="AL7" s="43"/>
      <c r="AM7" s="43"/>
      <c r="AN7" s="43"/>
      <c r="AO7" s="47"/>
    </row>
    <row r="8" spans="1:41" ht="27.75" customHeight="1" thickTop="1" thickBot="1" x14ac:dyDescent="0.25">
      <c r="A8" s="31" t="s">
        <v>68</v>
      </c>
      <c r="B8" s="32">
        <v>11</v>
      </c>
      <c r="C8" s="32">
        <v>7.5</v>
      </c>
      <c r="D8" s="32">
        <v>4.95</v>
      </c>
      <c r="E8" s="6">
        <v>36</v>
      </c>
      <c r="F8" s="6">
        <f>RANK(E8,$E$8:$E$8)</f>
        <v>1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20</v>
      </c>
      <c r="M8" s="32">
        <v>20</v>
      </c>
      <c r="N8" s="32">
        <v>20</v>
      </c>
      <c r="O8" s="6">
        <f>SUM(G8:N8)</f>
        <v>60</v>
      </c>
      <c r="P8" s="6">
        <f>RANK(O8,$O$8:$O$8)</f>
        <v>1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10</v>
      </c>
      <c r="Z8" s="8">
        <f>SUM(Q8:Y8)</f>
        <v>10</v>
      </c>
      <c r="AA8" s="8">
        <f>RANK(Z8,$Z$8:$Z$8)</f>
        <v>1</v>
      </c>
      <c r="AB8" s="33">
        <v>20</v>
      </c>
      <c r="AC8" s="33">
        <v>20</v>
      </c>
      <c r="AD8" s="33">
        <v>0</v>
      </c>
      <c r="AE8" s="33">
        <v>20</v>
      </c>
      <c r="AF8" s="33">
        <v>0</v>
      </c>
      <c r="AG8" s="33">
        <v>0</v>
      </c>
      <c r="AH8" s="33">
        <v>20</v>
      </c>
      <c r="AI8" s="33">
        <v>20</v>
      </c>
      <c r="AJ8" s="8">
        <f>SUM(AB8:AI8)</f>
        <v>100</v>
      </c>
      <c r="AK8" s="8">
        <f>RANK(AJ8,$AJ$8:$AJ$8)</f>
        <v>1</v>
      </c>
      <c r="AL8" s="9">
        <f>(AK8+AA8+P8+F8)/4</f>
        <v>1</v>
      </c>
      <c r="AM8" s="9">
        <f>RANK(AL8,$AL$8:$AL$8,1)</f>
        <v>1</v>
      </c>
      <c r="AN8" s="7">
        <f>IF(COUNTIF($AM$8:$AM$8,"="&amp;AM8)=1,AM8,AM8+F8/100)</f>
        <v>1</v>
      </c>
      <c r="AO8" s="10">
        <f>RANK(AN8,$AN$8:$AN$8,1)</f>
        <v>1</v>
      </c>
    </row>
    <row r="9" spans="1:41" ht="13.5" thickTop="1" x14ac:dyDescent="0.2"/>
  </sheetData>
  <mergeCells count="20">
    <mergeCell ref="A3:AO3"/>
    <mergeCell ref="A4:AO4"/>
    <mergeCell ref="B5:F5"/>
    <mergeCell ref="B6:F6"/>
    <mergeCell ref="G6:P6"/>
    <mergeCell ref="G5:P5"/>
    <mergeCell ref="AL5:AL7"/>
    <mergeCell ref="AM5:AM7"/>
    <mergeCell ref="A1:AO1"/>
    <mergeCell ref="AN5:AN7"/>
    <mergeCell ref="AO5:AO7"/>
    <mergeCell ref="Q6:U6"/>
    <mergeCell ref="V6:Y6"/>
    <mergeCell ref="Z6:Z7"/>
    <mergeCell ref="AA6:AA7"/>
    <mergeCell ref="Q5:AA5"/>
    <mergeCell ref="AB6:AK6"/>
    <mergeCell ref="AB5:AK5"/>
    <mergeCell ref="A2:AO2"/>
    <mergeCell ref="A5:A7"/>
  </mergeCells>
  <conditionalFormatting sqref="B8:F8">
    <cfRule type="expression" dxfId="12" priority="14" stopIfTrue="1">
      <formula>$E8&gt;36</formula>
    </cfRule>
  </conditionalFormatting>
  <conditionalFormatting sqref="G8:N8">
    <cfRule type="cellIs" dxfId="11" priority="12" stopIfTrue="1" operator="greaterThan">
      <formula>20</formula>
    </cfRule>
  </conditionalFormatting>
  <conditionalFormatting sqref="Q8">
    <cfRule type="cellIs" dxfId="10" priority="11" stopIfTrue="1" operator="greaterThan">
      <formula>30</formula>
    </cfRule>
  </conditionalFormatting>
  <conditionalFormatting sqref="R8">
    <cfRule type="cellIs" dxfId="9" priority="10" stopIfTrue="1" operator="greaterThan">
      <formula>25</formula>
    </cfRule>
  </conditionalFormatting>
  <conditionalFormatting sqref="S8">
    <cfRule type="cellIs" dxfId="8" priority="9" stopIfTrue="1" operator="greaterThan">
      <formula>20</formula>
    </cfRule>
  </conditionalFormatting>
  <conditionalFormatting sqref="T8">
    <cfRule type="cellIs" dxfId="7" priority="8" stopIfTrue="1" operator="greaterThan">
      <formula>15</formula>
    </cfRule>
  </conditionalFormatting>
  <conditionalFormatting sqref="U8">
    <cfRule type="cellIs" dxfId="6" priority="7" stopIfTrue="1" operator="greaterThan">
      <formula>20</formula>
    </cfRule>
  </conditionalFormatting>
  <conditionalFormatting sqref="V8">
    <cfRule type="cellIs" dxfId="5" priority="6" stopIfTrue="1" operator="greaterThan">
      <formula>25</formula>
    </cfRule>
  </conditionalFormatting>
  <conditionalFormatting sqref="W8">
    <cfRule type="cellIs" dxfId="4" priority="5" stopIfTrue="1" operator="greaterThan">
      <formula>20</formula>
    </cfRule>
  </conditionalFormatting>
  <conditionalFormatting sqref="X8">
    <cfRule type="cellIs" dxfId="3" priority="4" stopIfTrue="1" operator="greaterThan">
      <formula>15</formula>
    </cfRule>
  </conditionalFormatting>
  <conditionalFormatting sqref="Y8">
    <cfRule type="cellIs" dxfId="2" priority="3" stopIfTrue="1" operator="greaterThan">
      <formula>10</formula>
    </cfRule>
  </conditionalFormatting>
  <conditionalFormatting sqref="AB8:AI8">
    <cfRule type="cellIs" dxfId="1" priority="2" stopIfTrue="1" operator="greaterThan">
      <formula>20</formula>
    </cfRule>
  </conditionalFormatting>
  <conditionalFormatting sqref="A8:AO8">
    <cfRule type="expression" dxfId="0" priority="1">
      <formula>$A8=""</formula>
    </cfRule>
  </conditionalFormatting>
  <pageMargins left="0" right="0" top="0.59055118110236227" bottom="0" header="0.19685039370078741" footer="0.51181102362204722"/>
  <pageSetup paperSize="8" firstPageNumber="0" orientation="landscape" r:id="rId1"/>
  <headerFooter scaleWithDoc="0" alignWithMargins="0">
    <oddHeader>&amp;RPagina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zoomScale="175" zoomScaleNormal="175" workbookViewId="0">
      <selection activeCell="I32" sqref="I32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104775</xdr:colOff>
                <xdr:row>33</xdr:row>
                <xdr:rowOff>76200</xdr:rowOff>
              </to>
            </anchor>
          </objectPr>
        </oleObject>
      </mc:Choice>
      <mc:Fallback>
        <oleObject progId="AcroExch.Document.DC" shapeId="3074" r:id="rId4"/>
      </mc:Fallback>
    </mc:AlternateContent>
    <mc:AlternateContent xmlns:mc="http://schemas.openxmlformats.org/markup-compatibility/2006">
      <mc:Choice Requires="x14">
        <oleObject progId="AcroExch.Document.DC" shapeId="3075" r:id="rId6">
          <object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10</xdr:col>
                <xdr:colOff>333375</xdr:colOff>
                <xdr:row>100</xdr:row>
                <xdr:rowOff>85725</xdr:rowOff>
              </to>
            </anchor>
          </objectPr>
        </oleObject>
      </mc:Choice>
      <mc:Fallback>
        <oleObject progId="AcroExch.Document.DC" shapeId="3075" r:id="rId6"/>
      </mc:Fallback>
    </mc:AlternateContent>
    <mc:AlternateContent xmlns:mc="http://schemas.openxmlformats.org/markup-compatibility/2006">
      <mc:Choice Requires="x14">
        <oleObject progId="AcroExch.Document.DC" shapeId="3076" r:id="rId8">
          <objectPr defaultSize="0" r:id="rId9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10</xdr:col>
                <xdr:colOff>333375</xdr:colOff>
                <xdr:row>151</xdr:row>
                <xdr:rowOff>85725</xdr:rowOff>
              </to>
            </anchor>
          </objectPr>
        </oleObject>
      </mc:Choice>
      <mc:Fallback>
        <oleObject progId="AcroExch.Document.DC" shapeId="3076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tabSelected="1" topLeftCell="A34" zoomScale="160" zoomScaleNormal="160" workbookViewId="0">
      <selection activeCell="C47" sqref="C47"/>
    </sheetView>
  </sheetViews>
  <sheetFormatPr defaultRowHeight="12.75" x14ac:dyDescent="0.2"/>
  <cols>
    <col min="1" max="1" width="90" style="30" customWidth="1"/>
    <col min="2" max="2" width="11.83203125" style="30" customWidth="1"/>
    <col min="3" max="3" width="10.6640625" customWidth="1"/>
    <col min="4" max="4" width="18.33203125" customWidth="1"/>
  </cols>
  <sheetData>
    <row r="1" spans="1:3" ht="10.5" customHeight="1" x14ac:dyDescent="0.2">
      <c r="A1" s="1" t="s">
        <v>0</v>
      </c>
      <c r="B1" s="1"/>
    </row>
    <row r="2" spans="1:3" ht="18" x14ac:dyDescent="0.25">
      <c r="A2" s="53" t="s">
        <v>1</v>
      </c>
      <c r="B2" s="54"/>
    </row>
    <row r="3" spans="1:3" x14ac:dyDescent="0.2">
      <c r="A3" s="54"/>
      <c r="B3" s="54"/>
    </row>
    <row r="4" spans="1:3" ht="11.25" customHeight="1" x14ac:dyDescent="0.2">
      <c r="A4" s="11" t="s">
        <v>2</v>
      </c>
      <c r="B4" s="55" t="s">
        <v>3</v>
      </c>
      <c r="C4" s="55" t="s">
        <v>4</v>
      </c>
    </row>
    <row r="5" spans="1:3" ht="24.75" customHeight="1" x14ac:dyDescent="0.2">
      <c r="A5" s="12" t="s">
        <v>5</v>
      </c>
      <c r="B5" s="56"/>
      <c r="C5" s="56"/>
    </row>
    <row r="6" spans="1:3" x14ac:dyDescent="0.2">
      <c r="A6" s="13" t="s">
        <v>65</v>
      </c>
      <c r="B6" s="14">
        <f>10*1.1</f>
        <v>11</v>
      </c>
      <c r="C6" s="15">
        <v>11</v>
      </c>
    </row>
    <row r="7" spans="1:3" x14ac:dyDescent="0.2">
      <c r="A7" s="13" t="s">
        <v>66</v>
      </c>
      <c r="B7" s="14">
        <f>10*0.75</f>
        <v>7.5</v>
      </c>
      <c r="C7" s="15">
        <v>7.5</v>
      </c>
    </row>
    <row r="8" spans="1:3" x14ac:dyDescent="0.2">
      <c r="A8" s="13" t="s">
        <v>67</v>
      </c>
      <c r="B8" s="14">
        <f>10*0.495</f>
        <v>4.95</v>
      </c>
      <c r="C8" s="15">
        <v>4.95</v>
      </c>
    </row>
    <row r="9" spans="1:3" x14ac:dyDescent="0.2">
      <c r="A9" s="16" t="s">
        <v>6</v>
      </c>
      <c r="B9" s="17">
        <f>SUM(B6:B8)</f>
        <v>23.45</v>
      </c>
      <c r="C9" s="17">
        <f>SUM(C6:C8)</f>
        <v>23.45</v>
      </c>
    </row>
    <row r="10" spans="1:3" ht="37.5" customHeight="1" x14ac:dyDescent="0.2">
      <c r="A10" s="18" t="s">
        <v>7</v>
      </c>
      <c r="B10" s="14"/>
      <c r="C10" s="15"/>
    </row>
    <row r="11" spans="1:3" ht="11.25" customHeight="1" x14ac:dyDescent="0.2">
      <c r="A11" s="11" t="s">
        <v>8</v>
      </c>
      <c r="B11" s="55" t="s">
        <v>3</v>
      </c>
      <c r="C11" s="55" t="s">
        <v>4</v>
      </c>
    </row>
    <row r="12" spans="1:3" ht="21.75" customHeight="1" x14ac:dyDescent="0.2">
      <c r="A12" s="12" t="s">
        <v>9</v>
      </c>
      <c r="B12" s="56"/>
      <c r="C12" s="56"/>
    </row>
    <row r="13" spans="1:3" x14ac:dyDescent="0.2">
      <c r="A13" s="19" t="s">
        <v>70</v>
      </c>
      <c r="B13" s="20">
        <v>20</v>
      </c>
      <c r="C13" s="15">
        <v>20</v>
      </c>
    </row>
    <row r="14" spans="1:3" x14ac:dyDescent="0.2">
      <c r="A14" s="19" t="s">
        <v>11</v>
      </c>
      <c r="B14" s="21">
        <v>0</v>
      </c>
      <c r="C14" s="15">
        <v>0</v>
      </c>
    </row>
    <row r="15" spans="1:3" x14ac:dyDescent="0.2">
      <c r="A15" s="22" t="s">
        <v>12</v>
      </c>
      <c r="B15" s="21">
        <v>20</v>
      </c>
      <c r="C15" s="15">
        <v>20</v>
      </c>
    </row>
    <row r="16" spans="1:3" x14ac:dyDescent="0.2">
      <c r="A16" s="23" t="s">
        <v>13</v>
      </c>
      <c r="B16" s="21">
        <v>0</v>
      </c>
      <c r="C16" s="15">
        <v>0</v>
      </c>
    </row>
    <row r="17" spans="1:3" x14ac:dyDescent="0.2">
      <c r="A17" s="23" t="s">
        <v>14</v>
      </c>
      <c r="B17" s="21">
        <v>0</v>
      </c>
      <c r="C17" s="15">
        <v>0</v>
      </c>
    </row>
    <row r="18" spans="1:3" ht="25.5" x14ac:dyDescent="0.2">
      <c r="A18" s="23" t="s">
        <v>69</v>
      </c>
      <c r="B18" s="21">
        <v>20</v>
      </c>
      <c r="C18" s="15">
        <v>20</v>
      </c>
    </row>
    <row r="19" spans="1:3" ht="18.75" customHeight="1" x14ac:dyDescent="0.2">
      <c r="A19" s="23" t="s">
        <v>16</v>
      </c>
      <c r="B19" s="21">
        <v>20</v>
      </c>
      <c r="C19" s="15">
        <v>20</v>
      </c>
    </row>
    <row r="20" spans="1:3" x14ac:dyDescent="0.2">
      <c r="A20" s="23" t="s">
        <v>71</v>
      </c>
      <c r="B20" s="21">
        <v>20</v>
      </c>
      <c r="C20" s="15">
        <v>20</v>
      </c>
    </row>
    <row r="21" spans="1:3" x14ac:dyDescent="0.2">
      <c r="A21" s="16" t="s">
        <v>18</v>
      </c>
      <c r="B21" s="17">
        <f>SUM(B13:B20)</f>
        <v>100</v>
      </c>
      <c r="C21" s="17">
        <f>SUM(C13:C20)</f>
        <v>100</v>
      </c>
    </row>
    <row r="22" spans="1:3" ht="13.5" x14ac:dyDescent="0.2">
      <c r="A22" s="24" t="s">
        <v>19</v>
      </c>
      <c r="B22" s="25"/>
      <c r="C22" s="15"/>
    </row>
    <row r="23" spans="1:3" ht="11.25" customHeight="1" x14ac:dyDescent="0.2">
      <c r="A23" s="11" t="s">
        <v>20</v>
      </c>
      <c r="B23" s="55" t="s">
        <v>3</v>
      </c>
      <c r="C23" s="55" t="s">
        <v>4</v>
      </c>
    </row>
    <row r="24" spans="1:3" ht="15" customHeight="1" x14ac:dyDescent="0.2">
      <c r="A24" s="26" t="s">
        <v>21</v>
      </c>
      <c r="B24" s="56"/>
      <c r="C24" s="56"/>
    </row>
    <row r="25" spans="1:3" x14ac:dyDescent="0.2">
      <c r="A25" s="27" t="s">
        <v>22</v>
      </c>
      <c r="B25" s="28"/>
      <c r="C25" s="15"/>
    </row>
    <row r="26" spans="1:3" x14ac:dyDescent="0.2">
      <c r="A26" s="23" t="s">
        <v>23</v>
      </c>
      <c r="B26" s="29">
        <v>0</v>
      </c>
      <c r="C26" s="15"/>
    </row>
    <row r="27" spans="1:3" x14ac:dyDescent="0.2">
      <c r="A27" s="23" t="s">
        <v>24</v>
      </c>
      <c r="B27" s="29">
        <v>0</v>
      </c>
      <c r="C27" s="15"/>
    </row>
    <row r="28" spans="1:3" x14ac:dyDescent="0.2">
      <c r="A28" s="23" t="s">
        <v>25</v>
      </c>
      <c r="B28" s="29">
        <v>0</v>
      </c>
      <c r="C28" s="15"/>
    </row>
    <row r="29" spans="1:3" x14ac:dyDescent="0.2">
      <c r="A29" s="23" t="s">
        <v>26</v>
      </c>
      <c r="B29" s="29">
        <v>0</v>
      </c>
      <c r="C29" s="15"/>
    </row>
    <row r="30" spans="1:3" x14ac:dyDescent="0.2">
      <c r="A30" s="23" t="s">
        <v>27</v>
      </c>
      <c r="B30" s="29">
        <v>0</v>
      </c>
      <c r="C30" s="15"/>
    </row>
    <row r="31" spans="1:3" x14ac:dyDescent="0.2">
      <c r="A31" s="23" t="s">
        <v>28</v>
      </c>
      <c r="B31" s="29"/>
      <c r="C31" s="15"/>
    </row>
    <row r="32" spans="1:3" x14ac:dyDescent="0.2">
      <c r="A32" s="23" t="s">
        <v>29</v>
      </c>
      <c r="B32" s="29">
        <v>0</v>
      </c>
      <c r="C32" s="15"/>
    </row>
    <row r="33" spans="1:3" x14ac:dyDescent="0.2">
      <c r="A33" s="23" t="s">
        <v>30</v>
      </c>
      <c r="B33" s="29">
        <v>0</v>
      </c>
      <c r="C33" s="15"/>
    </row>
    <row r="34" spans="1:3" x14ac:dyDescent="0.2">
      <c r="A34" s="23" t="s">
        <v>31</v>
      </c>
      <c r="B34" s="29">
        <v>0</v>
      </c>
      <c r="C34" s="15"/>
    </row>
    <row r="35" spans="1:3" ht="30" customHeight="1" x14ac:dyDescent="0.2">
      <c r="A35" s="38" t="s">
        <v>72</v>
      </c>
      <c r="B35" s="29">
        <v>10</v>
      </c>
      <c r="C35" s="15">
        <v>10</v>
      </c>
    </row>
    <row r="36" spans="1:3" x14ac:dyDescent="0.2">
      <c r="A36" s="16" t="s">
        <v>33</v>
      </c>
      <c r="B36" s="14">
        <f>B26+B27+B28+B29+B30+B32+B33+B34+B35</f>
        <v>10</v>
      </c>
      <c r="C36" s="14">
        <f>C26+C27+C28+C29+C30+C32+C33+C34+C35</f>
        <v>10</v>
      </c>
    </row>
    <row r="37" spans="1:3" ht="11.25" customHeight="1" x14ac:dyDescent="0.2">
      <c r="A37" s="11" t="s">
        <v>34</v>
      </c>
      <c r="B37" s="55" t="s">
        <v>3</v>
      </c>
      <c r="C37" s="55" t="s">
        <v>4</v>
      </c>
    </row>
    <row r="38" spans="1:3" ht="15" customHeight="1" x14ac:dyDescent="0.2">
      <c r="A38" s="26" t="s">
        <v>35</v>
      </c>
      <c r="B38" s="56"/>
      <c r="C38" s="56"/>
    </row>
    <row r="39" spans="1:3" x14ac:dyDescent="0.2">
      <c r="A39" s="13" t="s">
        <v>36</v>
      </c>
      <c r="B39" s="29">
        <v>20</v>
      </c>
      <c r="C39" s="15">
        <v>20</v>
      </c>
    </row>
    <row r="40" spans="1:3" x14ac:dyDescent="0.2">
      <c r="A40" s="13" t="s">
        <v>37</v>
      </c>
      <c r="B40" s="29">
        <v>20</v>
      </c>
      <c r="C40" s="15">
        <v>20</v>
      </c>
    </row>
    <row r="41" spans="1:3" x14ac:dyDescent="0.2">
      <c r="A41" s="13" t="s">
        <v>38</v>
      </c>
      <c r="B41" s="29">
        <v>0</v>
      </c>
      <c r="C41" s="15">
        <v>0</v>
      </c>
    </row>
    <row r="42" spans="1:3" x14ac:dyDescent="0.2">
      <c r="A42" s="13" t="s">
        <v>39</v>
      </c>
      <c r="B42" s="29">
        <v>20</v>
      </c>
      <c r="C42" s="15">
        <v>20</v>
      </c>
    </row>
    <row r="43" spans="1:3" x14ac:dyDescent="0.2">
      <c r="A43" s="13" t="s">
        <v>40</v>
      </c>
      <c r="B43" s="29">
        <v>0</v>
      </c>
      <c r="C43" s="15">
        <v>0</v>
      </c>
    </row>
    <row r="44" spans="1:3" x14ac:dyDescent="0.2">
      <c r="A44" s="13" t="s">
        <v>41</v>
      </c>
      <c r="B44" s="29">
        <v>20</v>
      </c>
      <c r="C44" s="15">
        <v>20</v>
      </c>
    </row>
    <row r="45" spans="1:3" x14ac:dyDescent="0.2">
      <c r="A45" s="13" t="s">
        <v>42</v>
      </c>
      <c r="B45" s="29">
        <v>20</v>
      </c>
      <c r="C45" s="15">
        <v>20</v>
      </c>
    </row>
    <row r="46" spans="1:3" x14ac:dyDescent="0.2">
      <c r="A46" s="13" t="s">
        <v>43</v>
      </c>
      <c r="B46" s="29">
        <v>20</v>
      </c>
      <c r="C46" s="15">
        <v>20</v>
      </c>
    </row>
    <row r="47" spans="1:3" x14ac:dyDescent="0.2">
      <c r="A47" s="16" t="s">
        <v>44</v>
      </c>
      <c r="B47" s="17">
        <f>SUM(B39:B46)</f>
        <v>120</v>
      </c>
      <c r="C47" s="17">
        <f>SUM(C39:C46)</f>
        <v>120</v>
      </c>
    </row>
    <row r="48" spans="1:3" x14ac:dyDescent="0.2">
      <c r="A48" s="59"/>
      <c r="B48" s="60"/>
      <c r="C48" s="61"/>
    </row>
    <row r="49" spans="1:2" ht="15" customHeight="1" x14ac:dyDescent="0.2">
      <c r="A49" s="2" t="s">
        <v>45</v>
      </c>
      <c r="B49" s="3"/>
    </row>
    <row r="50" spans="1:2" ht="24.75" customHeight="1" x14ac:dyDescent="0.2">
      <c r="A50" s="52" t="s">
        <v>46</v>
      </c>
      <c r="B50" s="52"/>
    </row>
    <row r="51" spans="1:2" ht="26.25" customHeight="1" x14ac:dyDescent="0.2">
      <c r="A51" s="57" t="s">
        <v>47</v>
      </c>
      <c r="B51" s="57"/>
    </row>
    <row r="52" spans="1:2" ht="15" customHeight="1" x14ac:dyDescent="0.25">
      <c r="A52" s="58" t="s">
        <v>48</v>
      </c>
      <c r="B52" s="58"/>
    </row>
    <row r="53" spans="1:2" ht="14.25" customHeight="1" x14ac:dyDescent="0.25">
      <c r="A53" s="4" t="s">
        <v>49</v>
      </c>
      <c r="B53" s="4"/>
    </row>
    <row r="54" spans="1:2" ht="13.5" x14ac:dyDescent="0.2">
      <c r="A54" s="52" t="s">
        <v>50</v>
      </c>
      <c r="B54" s="52"/>
    </row>
    <row r="55" spans="1:2" ht="13.5" x14ac:dyDescent="0.2">
      <c r="A55" s="52" t="s">
        <v>73</v>
      </c>
      <c r="B55" s="52"/>
    </row>
  </sheetData>
  <sheetProtection selectLockedCells="1" selectUnlockedCells="1"/>
  <mergeCells count="16">
    <mergeCell ref="A55:B55"/>
    <mergeCell ref="A2:B2"/>
    <mergeCell ref="A3:B3"/>
    <mergeCell ref="B4:B5"/>
    <mergeCell ref="C4:C5"/>
    <mergeCell ref="B11:B12"/>
    <mergeCell ref="C11:C12"/>
    <mergeCell ref="A51:B51"/>
    <mergeCell ref="A52:B52"/>
    <mergeCell ref="A54:B54"/>
    <mergeCell ref="B23:B24"/>
    <mergeCell ref="C23:C24"/>
    <mergeCell ref="B37:B38"/>
    <mergeCell ref="C37:C38"/>
    <mergeCell ref="A48:C48"/>
    <mergeCell ref="A50:B50"/>
  </mergeCells>
  <pageMargins left="0.67986111111111114" right="0.14583333333333334" top="0.4" bottom="0.6" header="0.15" footer="0.51180555555555551"/>
  <pageSetup paperSize="9" firstPageNumber="0" orientation="portrait" horizontalDpi="300" verticalDpi="300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CENTRALIZATOR PUNCTAJE</vt:lpstr>
      <vt:lpstr>ANEXA 1 (dbl_click)</vt:lpstr>
      <vt:lpstr>FORMULAR ANEXA 2</vt:lpstr>
      <vt:lpstr>'CENTRALIZATOR PUNCTAJE'!Print_Titles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MECON_DIR</cp:lastModifiedBy>
  <cp:lastPrinted>2017-10-12T06:00:49Z</cp:lastPrinted>
  <dcterms:created xsi:type="dcterms:W3CDTF">2017-09-19T09:24:00Z</dcterms:created>
  <dcterms:modified xsi:type="dcterms:W3CDTF">2020-11-04T11:12:23Z</dcterms:modified>
</cp:coreProperties>
</file>